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'Sheet1'!$A$1:$Q$46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<sst xmlns="http://schemas.openxmlformats.org/spreadsheetml/2006/main" count="228" uniqueCount="96">
  <si>
    <t>Ф.И.О.</t>
  </si>
  <si>
    <t>клуб</t>
  </si>
  <si>
    <t>город</t>
  </si>
  <si>
    <t>разряд</t>
  </si>
  <si>
    <t>год.р.</t>
  </si>
  <si>
    <t>Добринский Павел</t>
  </si>
  <si>
    <t>МГТУ</t>
  </si>
  <si>
    <t>Москва</t>
  </si>
  <si>
    <t>2-а</t>
  </si>
  <si>
    <t>Голубев Андрей</t>
  </si>
  <si>
    <t>Горняк</t>
  </si>
  <si>
    <t>СПб</t>
  </si>
  <si>
    <t>Кириченко Руслан</t>
  </si>
  <si>
    <t>КМС-а</t>
  </si>
  <si>
    <t>Силин Михаил</t>
  </si>
  <si>
    <t>Спартак</t>
  </si>
  <si>
    <t>3-а</t>
  </si>
  <si>
    <t>Курятков Руслан</t>
  </si>
  <si>
    <t>Сокол</t>
  </si>
  <si>
    <t>Краснов Дмитрий</t>
  </si>
  <si>
    <t>Скворцов Андрей</t>
  </si>
  <si>
    <t>Горбунов Андрей</t>
  </si>
  <si>
    <t>КМС-с</t>
  </si>
  <si>
    <t>Нагаев Рустем</t>
  </si>
  <si>
    <t>Колтунов Олег</t>
  </si>
  <si>
    <t>Штурм</t>
  </si>
  <si>
    <t>Титов Леонид</t>
  </si>
  <si>
    <t>Курдюмов Олег</t>
  </si>
  <si>
    <t>Торганов Максим</t>
  </si>
  <si>
    <t>Фомичев Василий</t>
  </si>
  <si>
    <t>Лебедев Роман</t>
  </si>
  <si>
    <r>
      <t>Целищев</t>
    </r>
    <r>
      <rPr>
        <sz val="10"/>
        <rFont val="Arial"/>
        <family val="2"/>
      </rPr>
      <t xml:space="preserve"> Алексей</t>
    </r>
  </si>
  <si>
    <t>Веруашвили Тенгиз</t>
  </si>
  <si>
    <t>МС-а</t>
  </si>
  <si>
    <t>Джура Александр</t>
  </si>
  <si>
    <t>Кочетков Григорий</t>
  </si>
  <si>
    <t>ЦСКА им.Демченко</t>
  </si>
  <si>
    <t>1-а</t>
  </si>
  <si>
    <t>Сошников Александр</t>
  </si>
  <si>
    <t>Киселев Дмитрий</t>
  </si>
  <si>
    <t>Технолог</t>
  </si>
  <si>
    <t>Холодов Роман</t>
  </si>
  <si>
    <t>Матвиенко Дмитрий</t>
  </si>
  <si>
    <t>Иванов Александр</t>
  </si>
  <si>
    <t>Певцов Алексей</t>
  </si>
  <si>
    <t>2-а, КМС-с</t>
  </si>
  <si>
    <t>Григорьев Евгений</t>
  </si>
  <si>
    <t>Новиков Александр</t>
  </si>
  <si>
    <t>Белоусов Владимир</t>
  </si>
  <si>
    <r>
      <t xml:space="preserve">Кожухов </t>
    </r>
    <r>
      <rPr>
        <sz val="10"/>
        <rFont val="Arial"/>
        <family val="2"/>
      </rPr>
      <t>Кирилл</t>
    </r>
  </si>
  <si>
    <t>КМС-л</t>
  </si>
  <si>
    <r>
      <t xml:space="preserve">Рудов </t>
    </r>
    <r>
      <rPr>
        <sz val="10"/>
        <rFont val="Arial"/>
        <family val="2"/>
      </rPr>
      <t>Антон</t>
    </r>
  </si>
  <si>
    <t>Мартьянов Сергей</t>
  </si>
  <si>
    <t>Университет</t>
  </si>
  <si>
    <t>ЗМС-а</t>
  </si>
  <si>
    <t>Владимиров Павел</t>
  </si>
  <si>
    <t>ЛЭТИ</t>
  </si>
  <si>
    <t>Сыченко Пётр</t>
  </si>
  <si>
    <t>Фёдоров Александр</t>
  </si>
  <si>
    <t>Федосов Сергей</t>
  </si>
  <si>
    <t>Царёв Пётр</t>
  </si>
  <si>
    <t>Track1 - zona</t>
  </si>
  <si>
    <t>МИРА</t>
  </si>
  <si>
    <t>TOP</t>
  </si>
  <si>
    <t>Track1 - place</t>
  </si>
  <si>
    <t>Тотмянин Николай</t>
  </si>
  <si>
    <t>Ice Age Team</t>
  </si>
  <si>
    <t>МИФИ</t>
  </si>
  <si>
    <t>Томеску Андрей</t>
  </si>
  <si>
    <t>Киров</t>
  </si>
  <si>
    <t>Шиляев Александр</t>
  </si>
  <si>
    <t>Мурин Евгений</t>
  </si>
  <si>
    <t>Северодвинск</t>
  </si>
  <si>
    <t>1-л</t>
  </si>
  <si>
    <t>Измайлов Сергей</t>
  </si>
  <si>
    <t>1-с</t>
  </si>
  <si>
    <t>Руткевич Александр</t>
  </si>
  <si>
    <t>клуб им. Визбора</t>
  </si>
  <si>
    <t>Дождев Иван</t>
  </si>
  <si>
    <t>Львов Дмитрий</t>
  </si>
  <si>
    <t>Сердюк Иван</t>
  </si>
  <si>
    <t>2-а, 2-с</t>
  </si>
  <si>
    <t>Track2 - zona</t>
  </si>
  <si>
    <t>Track2 - place</t>
  </si>
  <si>
    <t>RESULT</t>
  </si>
  <si>
    <t>8--10</t>
  </si>
  <si>
    <t>12--14</t>
  </si>
  <si>
    <t>18--19</t>
  </si>
  <si>
    <t>20--22</t>
  </si>
  <si>
    <t>23--25</t>
  </si>
  <si>
    <t>27--28</t>
  </si>
  <si>
    <t>место</t>
  </si>
  <si>
    <t>29--30</t>
  </si>
  <si>
    <t>31--33</t>
  </si>
  <si>
    <t>35--36</t>
  </si>
  <si>
    <t>39--40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</si>
</sst>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72" fontId="1" fillId="0" borderId="1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top" wrapText="1"/>
    </xf>
    <xf numFmtId="172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2" borderId="3" xfId="0" applyFont="1" applyFill="1" applyBorder="1" applyAlignment="1">
      <alignment/>
    </xf>
    <xf numFmtId="0" fontId="1" fillId="0" borderId="2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/>
    </xf>
    <xf numFmtId="0" fontId="1" fillId="0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7" fontId="0" fillId="0" borderId="0" xfId="0" applyNumberForma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48" sqref="D48"/>
    </sheetView>
  </sheetViews>
  <sheetFormatPr defaultColWidth="9.140625" defaultRowHeight="12.75"/>
  <cols>
    <col min="1" max="1" width="6.8515625" style="23" customWidth="1"/>
    <col min="2" max="2" width="19.8515625" style="0" bestFit="1" customWidth="1"/>
    <col min="3" max="3" width="18.57421875" style="0" customWidth="1"/>
    <col min="4" max="4" width="14.140625" style="0" customWidth="1"/>
    <col min="5" max="5" width="10.28125" style="0" bestFit="1" customWidth="1"/>
    <col min="6" max="6" width="6.28125" style="0" customWidth="1"/>
    <col min="7" max="7" width="0.71875" style="0" hidden="1" customWidth="1"/>
    <col min="8" max="8" width="7.7109375" style="25" customWidth="1"/>
    <col min="9" max="9" width="8.140625" style="5" customWidth="1"/>
    <col min="10" max="10" width="8.00390625" style="25" customWidth="1"/>
    <col min="11" max="11" width="8.421875" style="8" customWidth="1"/>
    <col min="12" max="12" width="9.140625" style="13" customWidth="1"/>
    <col min="13" max="13" width="7.140625" style="0" customWidth="1"/>
    <col min="14" max="14" width="8.140625" style="0" customWidth="1"/>
    <col min="15" max="15" width="6.7109375" style="0" customWidth="1"/>
    <col min="16" max="16" width="5.7109375" style="0" customWidth="1"/>
    <col min="17" max="17" width="8.7109375" style="14" customWidth="1"/>
  </cols>
  <sheetData>
    <row r="1" spans="1:17" s="7" customFormat="1" ht="25.5">
      <c r="A1" s="20" t="s">
        <v>91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1"/>
      <c r="H1" s="24" t="s">
        <v>61</v>
      </c>
      <c r="I1" s="4" t="s">
        <v>64</v>
      </c>
      <c r="J1" s="29" t="s">
        <v>82</v>
      </c>
      <c r="K1" s="7" t="s">
        <v>83</v>
      </c>
      <c r="L1" s="12" t="s">
        <v>84</v>
      </c>
      <c r="M1" s="15" t="s">
        <v>61</v>
      </c>
      <c r="N1" s="16" t="s">
        <v>64</v>
      </c>
      <c r="O1" s="17" t="s">
        <v>82</v>
      </c>
      <c r="P1" s="17" t="s">
        <v>83</v>
      </c>
      <c r="Q1" s="19" t="s">
        <v>84</v>
      </c>
    </row>
    <row r="2" spans="1:17" ht="12.75">
      <c r="A2" s="21">
        <v>1</v>
      </c>
      <c r="B2" s="1" t="s">
        <v>49</v>
      </c>
      <c r="C2" s="3"/>
      <c r="D2" s="3" t="s">
        <v>11</v>
      </c>
      <c r="E2" s="3" t="s">
        <v>50</v>
      </c>
      <c r="F2" s="3">
        <v>1981</v>
      </c>
      <c r="G2" s="3"/>
      <c r="H2" s="25" t="s">
        <v>63</v>
      </c>
      <c r="I2" s="5">
        <v>3</v>
      </c>
      <c r="J2" s="25" t="s">
        <v>63</v>
      </c>
      <c r="K2" s="8">
        <f aca="true" t="shared" si="0" ref="K2:K7">78/12</f>
        <v>6.5</v>
      </c>
      <c r="L2" s="13">
        <f aca="true" t="shared" si="1" ref="L2:L46">I2*K2</f>
        <v>19.5</v>
      </c>
      <c r="M2" s="18">
        <v>9</v>
      </c>
      <c r="N2" s="17">
        <v>1.5</v>
      </c>
      <c r="O2" s="18">
        <v>6</v>
      </c>
      <c r="P2" s="17">
        <v>3</v>
      </c>
      <c r="Q2" s="19">
        <f aca="true" t="shared" si="2" ref="Q2:Q15">N2*P2</f>
        <v>4.5</v>
      </c>
    </row>
    <row r="3" spans="1:17" ht="12.75">
      <c r="A3" s="22">
        <v>2</v>
      </c>
      <c r="B3" s="3" t="s">
        <v>68</v>
      </c>
      <c r="C3" s="3"/>
      <c r="D3" s="3" t="s">
        <v>69</v>
      </c>
      <c r="E3" s="1" t="s">
        <v>50</v>
      </c>
      <c r="F3" s="3">
        <v>1989</v>
      </c>
      <c r="G3" s="3"/>
      <c r="H3" s="26" t="s">
        <v>63</v>
      </c>
      <c r="I3" s="5">
        <v>3</v>
      </c>
      <c r="J3" s="25" t="s">
        <v>63</v>
      </c>
      <c r="K3" s="8">
        <f t="shared" si="0"/>
        <v>6.5</v>
      </c>
      <c r="L3" s="13">
        <f t="shared" si="1"/>
        <v>19.5</v>
      </c>
      <c r="M3" s="18">
        <v>9</v>
      </c>
      <c r="N3" s="17">
        <v>1.5</v>
      </c>
      <c r="O3" s="18">
        <v>6</v>
      </c>
      <c r="P3" s="17">
        <v>3</v>
      </c>
      <c r="Q3" s="19">
        <f t="shared" si="2"/>
        <v>4.5</v>
      </c>
    </row>
    <row r="4" spans="1:17" ht="12.75">
      <c r="A4" s="22">
        <v>3</v>
      </c>
      <c r="B4" s="2" t="s">
        <v>21</v>
      </c>
      <c r="C4" s="1"/>
      <c r="D4" s="1" t="s">
        <v>7</v>
      </c>
      <c r="E4" s="1" t="s">
        <v>22</v>
      </c>
      <c r="F4" s="1">
        <v>1983</v>
      </c>
      <c r="G4" s="3"/>
      <c r="H4" s="25" t="s">
        <v>63</v>
      </c>
      <c r="I4" s="5">
        <v>3</v>
      </c>
      <c r="J4" s="25" t="s">
        <v>63</v>
      </c>
      <c r="K4" s="8">
        <f t="shared" si="0"/>
        <v>6.5</v>
      </c>
      <c r="L4" s="13">
        <f t="shared" si="1"/>
        <v>19.5</v>
      </c>
      <c r="M4" s="18">
        <v>6</v>
      </c>
      <c r="N4" s="17">
        <v>3</v>
      </c>
      <c r="O4" s="18">
        <v>6</v>
      </c>
      <c r="P4" s="17">
        <v>3</v>
      </c>
      <c r="Q4" s="19">
        <f t="shared" si="2"/>
        <v>9</v>
      </c>
    </row>
    <row r="5" spans="1:17" ht="12.75">
      <c r="A5" s="22">
        <v>4</v>
      </c>
      <c r="B5" s="2" t="s">
        <v>12</v>
      </c>
      <c r="C5" s="1" t="s">
        <v>10</v>
      </c>
      <c r="D5" s="1" t="s">
        <v>11</v>
      </c>
      <c r="E5" s="1" t="s">
        <v>13</v>
      </c>
      <c r="F5" s="2">
        <v>1985</v>
      </c>
      <c r="G5" s="3"/>
      <c r="H5" s="27" t="s">
        <v>63</v>
      </c>
      <c r="I5" s="5">
        <v>3</v>
      </c>
      <c r="J5" s="25" t="s">
        <v>63</v>
      </c>
      <c r="K5" s="8">
        <f t="shared" si="0"/>
        <v>6.5</v>
      </c>
      <c r="L5" s="13">
        <f t="shared" si="1"/>
        <v>19.5</v>
      </c>
      <c r="M5" s="18">
        <v>4</v>
      </c>
      <c r="N5" s="17">
        <v>5</v>
      </c>
      <c r="O5" s="18">
        <v>6</v>
      </c>
      <c r="P5" s="17">
        <v>3</v>
      </c>
      <c r="Q5" s="19">
        <f t="shared" si="2"/>
        <v>15</v>
      </c>
    </row>
    <row r="6" spans="1:17" ht="12.75">
      <c r="A6" s="22">
        <v>5</v>
      </c>
      <c r="B6" s="2" t="s">
        <v>17</v>
      </c>
      <c r="C6" s="1" t="s">
        <v>18</v>
      </c>
      <c r="D6" s="1" t="s">
        <v>11</v>
      </c>
      <c r="E6" s="1" t="s">
        <v>16</v>
      </c>
      <c r="F6" s="1">
        <v>1973</v>
      </c>
      <c r="G6" s="3"/>
      <c r="H6" s="27" t="s">
        <v>63</v>
      </c>
      <c r="I6" s="5">
        <v>3</v>
      </c>
      <c r="J6" s="25" t="s">
        <v>63</v>
      </c>
      <c r="K6" s="8">
        <f t="shared" si="0"/>
        <v>6.5</v>
      </c>
      <c r="L6" s="13">
        <f t="shared" si="1"/>
        <v>19.5</v>
      </c>
      <c r="M6" s="18">
        <v>1</v>
      </c>
      <c r="N6" s="17">
        <v>14</v>
      </c>
      <c r="O6" s="18">
        <v>6</v>
      </c>
      <c r="P6" s="17">
        <v>3</v>
      </c>
      <c r="Q6" s="19">
        <f t="shared" si="2"/>
        <v>42</v>
      </c>
    </row>
    <row r="7" spans="1:17" ht="12.75">
      <c r="A7" s="22">
        <v>6</v>
      </c>
      <c r="B7" s="2" t="s">
        <v>24</v>
      </c>
      <c r="C7" s="1" t="s">
        <v>25</v>
      </c>
      <c r="D7" s="1" t="s">
        <v>11</v>
      </c>
      <c r="E7" s="1" t="s">
        <v>13</v>
      </c>
      <c r="F7" s="1">
        <v>1978</v>
      </c>
      <c r="G7" s="3"/>
      <c r="H7" s="25">
        <v>10</v>
      </c>
      <c r="I7" s="6">
        <v>7.5</v>
      </c>
      <c r="J7" s="25" t="s">
        <v>63</v>
      </c>
      <c r="K7" s="8">
        <f t="shared" si="0"/>
        <v>6.5</v>
      </c>
      <c r="L7" s="13">
        <f t="shared" si="1"/>
        <v>48.75</v>
      </c>
      <c r="M7" s="18">
        <v>4</v>
      </c>
      <c r="N7" s="17">
        <v>5</v>
      </c>
      <c r="O7" s="18">
        <v>2</v>
      </c>
      <c r="P7" s="17">
        <f>55/5</f>
        <v>11</v>
      </c>
      <c r="Q7" s="19">
        <f t="shared" si="2"/>
        <v>55</v>
      </c>
    </row>
    <row r="8" spans="1:17" ht="12.75">
      <c r="A8" s="22">
        <v>7</v>
      </c>
      <c r="B8" s="2" t="s">
        <v>80</v>
      </c>
      <c r="C8" t="s">
        <v>10</v>
      </c>
      <c r="D8" s="1" t="s">
        <v>11</v>
      </c>
      <c r="E8" s="3" t="s">
        <v>81</v>
      </c>
      <c r="F8">
        <v>1985</v>
      </c>
      <c r="H8" s="28">
        <v>8</v>
      </c>
      <c r="I8" s="5">
        <v>10.5</v>
      </c>
      <c r="J8" s="28">
        <v>10</v>
      </c>
      <c r="K8" s="9">
        <v>13.5</v>
      </c>
      <c r="L8" s="13">
        <f t="shared" si="1"/>
        <v>141.75</v>
      </c>
      <c r="M8" s="18">
        <v>4</v>
      </c>
      <c r="N8" s="17">
        <v>5</v>
      </c>
      <c r="O8" s="18">
        <v>1</v>
      </c>
      <c r="P8" s="17">
        <v>14</v>
      </c>
      <c r="Q8" s="19">
        <f t="shared" si="2"/>
        <v>70</v>
      </c>
    </row>
    <row r="9" spans="1:17" ht="12.75">
      <c r="A9" s="22" t="s">
        <v>85</v>
      </c>
      <c r="B9" s="1" t="s">
        <v>19</v>
      </c>
      <c r="C9" s="1" t="s">
        <v>10</v>
      </c>
      <c r="D9" s="1" t="s">
        <v>11</v>
      </c>
      <c r="E9" s="1" t="s">
        <v>13</v>
      </c>
      <c r="F9" s="1">
        <v>1979</v>
      </c>
      <c r="G9" s="3"/>
      <c r="H9" s="25">
        <v>7</v>
      </c>
      <c r="I9" s="5">
        <f>234/13</f>
        <v>18</v>
      </c>
      <c r="J9" s="25" t="s">
        <v>63</v>
      </c>
      <c r="K9" s="8">
        <f aca="true" t="shared" si="3" ref="K9:K14">78/12</f>
        <v>6.5</v>
      </c>
      <c r="L9" s="13">
        <f t="shared" si="1"/>
        <v>117</v>
      </c>
      <c r="M9" s="18">
        <v>2</v>
      </c>
      <c r="N9" s="17">
        <f>63/6</f>
        <v>10.5</v>
      </c>
      <c r="O9" s="18">
        <v>4</v>
      </c>
      <c r="P9" s="17">
        <f>21/3</f>
        <v>7</v>
      </c>
      <c r="Q9" s="19">
        <f t="shared" si="2"/>
        <v>73.5</v>
      </c>
    </row>
    <row r="10" spans="1:17" ht="12.75">
      <c r="A10" s="22" t="s">
        <v>85</v>
      </c>
      <c r="B10" s="3" t="s">
        <v>65</v>
      </c>
      <c r="C10" s="3" t="s">
        <v>53</v>
      </c>
      <c r="D10" s="1" t="s">
        <v>11</v>
      </c>
      <c r="E10" s="1" t="s">
        <v>54</v>
      </c>
      <c r="F10" s="3">
        <v>1958</v>
      </c>
      <c r="G10" s="3"/>
      <c r="H10" s="25">
        <v>7</v>
      </c>
      <c r="I10" s="5">
        <f>234/13</f>
        <v>18</v>
      </c>
      <c r="J10" s="25" t="s">
        <v>63</v>
      </c>
      <c r="K10" s="8">
        <f t="shared" si="3"/>
        <v>6.5</v>
      </c>
      <c r="L10" s="13">
        <f t="shared" si="1"/>
        <v>117</v>
      </c>
      <c r="M10" s="18">
        <v>2</v>
      </c>
      <c r="N10" s="17">
        <f>63/6</f>
        <v>10.5</v>
      </c>
      <c r="O10" s="18">
        <v>4</v>
      </c>
      <c r="P10" s="17">
        <f>21/3</f>
        <v>7</v>
      </c>
      <c r="Q10" s="19">
        <f t="shared" si="2"/>
        <v>73.5</v>
      </c>
    </row>
    <row r="11" spans="1:17" ht="12.75">
      <c r="A11" s="22" t="s">
        <v>85</v>
      </c>
      <c r="B11" s="1" t="s">
        <v>23</v>
      </c>
      <c r="C11" s="1" t="s">
        <v>10</v>
      </c>
      <c r="D11" s="1" t="s">
        <v>11</v>
      </c>
      <c r="E11" s="1" t="s">
        <v>13</v>
      </c>
      <c r="F11" s="1">
        <v>1972</v>
      </c>
      <c r="G11" s="3"/>
      <c r="H11" s="25">
        <v>7</v>
      </c>
      <c r="I11" s="5">
        <f>234/13</f>
        <v>18</v>
      </c>
      <c r="J11" s="25" t="s">
        <v>63</v>
      </c>
      <c r="K11" s="8">
        <f t="shared" si="3"/>
        <v>6.5</v>
      </c>
      <c r="L11" s="13">
        <f t="shared" si="1"/>
        <v>117</v>
      </c>
      <c r="M11" s="18">
        <v>2</v>
      </c>
      <c r="N11" s="17">
        <f>63/6</f>
        <v>10.5</v>
      </c>
      <c r="O11" s="18">
        <v>4</v>
      </c>
      <c r="P11" s="17">
        <f>21/3</f>
        <v>7</v>
      </c>
      <c r="Q11" s="19">
        <f t="shared" si="2"/>
        <v>73.5</v>
      </c>
    </row>
    <row r="12" spans="1:17" ht="12.75">
      <c r="A12" s="22">
        <v>11</v>
      </c>
      <c r="B12" s="2" t="s">
        <v>47</v>
      </c>
      <c r="C12" s="1" t="s">
        <v>6</v>
      </c>
      <c r="D12" s="1" t="s">
        <v>7</v>
      </c>
      <c r="E12" s="1" t="s">
        <v>37</v>
      </c>
      <c r="F12" s="3">
        <v>1978</v>
      </c>
      <c r="G12" s="3"/>
      <c r="H12" s="25">
        <v>11</v>
      </c>
      <c r="I12" s="5">
        <v>6</v>
      </c>
      <c r="J12" s="25" t="s">
        <v>63</v>
      </c>
      <c r="K12" s="8">
        <f t="shared" si="3"/>
        <v>6.5</v>
      </c>
      <c r="L12" s="13">
        <f t="shared" si="1"/>
        <v>39</v>
      </c>
      <c r="M12" s="18">
        <v>3</v>
      </c>
      <c r="N12" s="17">
        <v>7</v>
      </c>
      <c r="O12" s="18">
        <v>2</v>
      </c>
      <c r="P12" s="17">
        <f>55/5</f>
        <v>11</v>
      </c>
      <c r="Q12" s="19">
        <f t="shared" si="2"/>
        <v>77</v>
      </c>
    </row>
    <row r="13" spans="1:17" ht="12.75">
      <c r="A13" s="30" t="s">
        <v>86</v>
      </c>
      <c r="B13" s="1" t="s">
        <v>32</v>
      </c>
      <c r="C13" s="1" t="s">
        <v>10</v>
      </c>
      <c r="D13" s="1" t="s">
        <v>11</v>
      </c>
      <c r="E13" s="1" t="s">
        <v>33</v>
      </c>
      <c r="F13" s="1">
        <v>1964</v>
      </c>
      <c r="G13" s="3"/>
      <c r="H13" s="25">
        <v>7</v>
      </c>
      <c r="I13" s="5">
        <f>234/13</f>
        <v>18</v>
      </c>
      <c r="J13" s="25" t="s">
        <v>63</v>
      </c>
      <c r="K13" s="8">
        <f t="shared" si="3"/>
        <v>6.5</v>
      </c>
      <c r="L13" s="13">
        <f t="shared" si="1"/>
        <v>117</v>
      </c>
      <c r="M13" s="18">
        <v>2</v>
      </c>
      <c r="N13" s="17">
        <f>63/6</f>
        <v>10.5</v>
      </c>
      <c r="O13" s="18">
        <v>2</v>
      </c>
      <c r="P13" s="17">
        <f>55/5</f>
        <v>11</v>
      </c>
      <c r="Q13" s="19">
        <f t="shared" si="2"/>
        <v>115.5</v>
      </c>
    </row>
    <row r="14" spans="1:17" ht="12.75">
      <c r="A14" s="22" t="s">
        <v>86</v>
      </c>
      <c r="B14" s="2" t="s">
        <v>14</v>
      </c>
      <c r="C14" s="1" t="s">
        <v>15</v>
      </c>
      <c r="D14" s="1" t="s">
        <v>11</v>
      </c>
      <c r="E14" s="1" t="s">
        <v>16</v>
      </c>
      <c r="F14" s="1">
        <v>1980</v>
      </c>
      <c r="G14" s="3"/>
      <c r="H14" s="25">
        <v>7</v>
      </c>
      <c r="I14" s="5">
        <f>234/13</f>
        <v>18</v>
      </c>
      <c r="J14" s="25" t="s">
        <v>63</v>
      </c>
      <c r="K14" s="8">
        <f t="shared" si="3"/>
        <v>6.5</v>
      </c>
      <c r="L14" s="13">
        <f t="shared" si="1"/>
        <v>117</v>
      </c>
      <c r="M14" s="18">
        <v>2</v>
      </c>
      <c r="N14" s="17">
        <f>63/6</f>
        <v>10.5</v>
      </c>
      <c r="O14" s="18">
        <v>2</v>
      </c>
      <c r="P14" s="17">
        <f>55/5</f>
        <v>11</v>
      </c>
      <c r="Q14" s="19">
        <f t="shared" si="2"/>
        <v>115.5</v>
      </c>
    </row>
    <row r="15" spans="1:17" ht="12.75">
      <c r="A15" s="22" t="s">
        <v>86</v>
      </c>
      <c r="B15" s="2" t="s">
        <v>71</v>
      </c>
      <c r="D15" s="1" t="s">
        <v>72</v>
      </c>
      <c r="E15" s="1" t="s">
        <v>73</v>
      </c>
      <c r="F15" s="1">
        <v>1983</v>
      </c>
      <c r="G15" s="3"/>
      <c r="H15" s="28">
        <v>9</v>
      </c>
      <c r="I15" s="6">
        <v>9</v>
      </c>
      <c r="J15" s="28">
        <v>10</v>
      </c>
      <c r="K15" s="9">
        <v>13.5</v>
      </c>
      <c r="L15" s="13">
        <f t="shared" si="1"/>
        <v>121.5</v>
      </c>
      <c r="M15" s="18">
        <v>2</v>
      </c>
      <c r="N15" s="17">
        <f>63/6</f>
        <v>10.5</v>
      </c>
      <c r="O15" s="18">
        <v>2</v>
      </c>
      <c r="P15" s="17">
        <f>55/5</f>
        <v>11</v>
      </c>
      <c r="Q15" s="19">
        <f t="shared" si="2"/>
        <v>115.5</v>
      </c>
    </row>
    <row r="16" spans="1:12" ht="12.75">
      <c r="A16" s="22">
        <v>15</v>
      </c>
      <c r="B16" s="3" t="s">
        <v>55</v>
      </c>
      <c r="C16" s="3" t="s">
        <v>56</v>
      </c>
      <c r="D16" s="3" t="s">
        <v>11</v>
      </c>
      <c r="E16" s="1" t="s">
        <v>22</v>
      </c>
      <c r="F16" s="3">
        <v>1979</v>
      </c>
      <c r="G16" s="3"/>
      <c r="H16" s="25">
        <v>8</v>
      </c>
      <c r="I16" s="5">
        <v>10.5</v>
      </c>
      <c r="J16" s="25">
        <v>8</v>
      </c>
      <c r="K16" s="8">
        <f>164/8</f>
        <v>20.5</v>
      </c>
      <c r="L16" s="13">
        <f t="shared" si="1"/>
        <v>215.25</v>
      </c>
    </row>
    <row r="17" spans="1:12" ht="12.75">
      <c r="A17" s="22">
        <v>16</v>
      </c>
      <c r="B17" s="3" t="s">
        <v>43</v>
      </c>
      <c r="C17" s="1" t="s">
        <v>40</v>
      </c>
      <c r="D17" s="1" t="s">
        <v>11</v>
      </c>
      <c r="E17" s="3" t="s">
        <v>16</v>
      </c>
      <c r="F17" s="3">
        <v>1982</v>
      </c>
      <c r="G17" s="3"/>
      <c r="H17" s="25">
        <v>7</v>
      </c>
      <c r="I17" s="5">
        <f>234/13</f>
        <v>18</v>
      </c>
      <c r="J17" s="25">
        <v>9</v>
      </c>
      <c r="K17" s="8">
        <v>15.5</v>
      </c>
      <c r="L17" s="13">
        <f t="shared" si="1"/>
        <v>279</v>
      </c>
    </row>
    <row r="18" spans="1:12" ht="12.75">
      <c r="A18" s="22">
        <v>17</v>
      </c>
      <c r="B18" s="2" t="s">
        <v>78</v>
      </c>
      <c r="C18" t="s">
        <v>56</v>
      </c>
      <c r="D18" s="1" t="s">
        <v>11</v>
      </c>
      <c r="E18" s="3" t="s">
        <v>8</v>
      </c>
      <c r="F18">
        <v>1976</v>
      </c>
      <c r="H18" s="28">
        <v>10</v>
      </c>
      <c r="I18" s="5">
        <v>7.5</v>
      </c>
      <c r="J18" s="28">
        <v>3</v>
      </c>
      <c r="K18" s="8">
        <f>205/5</f>
        <v>41</v>
      </c>
      <c r="L18" s="13">
        <f t="shared" si="1"/>
        <v>307.5</v>
      </c>
    </row>
    <row r="19" spans="1:12" ht="12.75">
      <c r="A19" s="22" t="s">
        <v>87</v>
      </c>
      <c r="B19" s="3" t="s">
        <v>44</v>
      </c>
      <c r="C19" s="1" t="s">
        <v>40</v>
      </c>
      <c r="D19" s="1" t="s">
        <v>11</v>
      </c>
      <c r="E19" s="3" t="s">
        <v>45</v>
      </c>
      <c r="F19" s="3">
        <v>1970</v>
      </c>
      <c r="G19" s="3"/>
      <c r="H19" s="25">
        <v>7</v>
      </c>
      <c r="I19" s="5">
        <f>234/13</f>
        <v>18</v>
      </c>
      <c r="J19" s="25">
        <v>8</v>
      </c>
      <c r="K19" s="8">
        <f>164/8</f>
        <v>20.5</v>
      </c>
      <c r="L19" s="13">
        <f t="shared" si="1"/>
        <v>369</v>
      </c>
    </row>
    <row r="20" spans="1:12" ht="12.75">
      <c r="A20" s="22" t="s">
        <v>87</v>
      </c>
      <c r="B20" s="2" t="s">
        <v>35</v>
      </c>
      <c r="C20" s="2" t="s">
        <v>36</v>
      </c>
      <c r="D20" s="1" t="s">
        <v>7</v>
      </c>
      <c r="E20" s="1" t="s">
        <v>33</v>
      </c>
      <c r="F20" s="1"/>
      <c r="G20" s="3"/>
      <c r="H20" s="25">
        <v>7</v>
      </c>
      <c r="I20" s="5">
        <f>234/13</f>
        <v>18</v>
      </c>
      <c r="J20" s="25">
        <v>8</v>
      </c>
      <c r="K20" s="8">
        <f>164/8</f>
        <v>20.5</v>
      </c>
      <c r="L20" s="13">
        <f t="shared" si="1"/>
        <v>369</v>
      </c>
    </row>
    <row r="21" spans="1:12" ht="12.75">
      <c r="A21" s="22" t="s">
        <v>88</v>
      </c>
      <c r="B21" s="1" t="s">
        <v>31</v>
      </c>
      <c r="C21" s="1"/>
      <c r="D21" s="1" t="s">
        <v>11</v>
      </c>
      <c r="E21" s="1" t="s">
        <v>22</v>
      </c>
      <c r="F21" s="1">
        <v>1976</v>
      </c>
      <c r="G21" s="3"/>
      <c r="H21" s="25">
        <v>7</v>
      </c>
      <c r="I21" s="5">
        <f>234/13</f>
        <v>18</v>
      </c>
      <c r="J21" s="25">
        <v>7</v>
      </c>
      <c r="K21" s="8">
        <f>203/7</f>
        <v>29</v>
      </c>
      <c r="L21" s="13">
        <f t="shared" si="1"/>
        <v>522</v>
      </c>
    </row>
    <row r="22" spans="1:12" ht="12.75">
      <c r="A22" s="22" t="s">
        <v>88</v>
      </c>
      <c r="B22" s="2" t="s">
        <v>9</v>
      </c>
      <c r="C22" s="1" t="s">
        <v>10</v>
      </c>
      <c r="D22" s="1" t="s">
        <v>11</v>
      </c>
      <c r="E22" s="1" t="s">
        <v>8</v>
      </c>
      <c r="F22" s="2">
        <v>1980</v>
      </c>
      <c r="G22" s="3"/>
      <c r="H22" s="25">
        <v>7</v>
      </c>
      <c r="I22" s="5">
        <f>234/13</f>
        <v>18</v>
      </c>
      <c r="J22" s="25">
        <v>7</v>
      </c>
      <c r="K22" s="8">
        <f>203/7</f>
        <v>29</v>
      </c>
      <c r="L22" s="13">
        <f t="shared" si="1"/>
        <v>522</v>
      </c>
    </row>
    <row r="23" spans="1:12" ht="12.75">
      <c r="A23" s="22" t="s">
        <v>88</v>
      </c>
      <c r="B23" s="2" t="s">
        <v>70</v>
      </c>
      <c r="C23" s="1" t="s">
        <v>10</v>
      </c>
      <c r="D23" s="1" t="s">
        <v>11</v>
      </c>
      <c r="E23" s="3" t="s">
        <v>8</v>
      </c>
      <c r="F23" s="1">
        <v>1984</v>
      </c>
      <c r="G23" s="3"/>
      <c r="H23" s="28">
        <v>7</v>
      </c>
      <c r="I23" s="5">
        <f>234/13</f>
        <v>18</v>
      </c>
      <c r="J23" s="28">
        <v>7</v>
      </c>
      <c r="K23" s="8">
        <f>203/7</f>
        <v>29</v>
      </c>
      <c r="L23" s="13">
        <f t="shared" si="1"/>
        <v>522</v>
      </c>
    </row>
    <row r="24" spans="1:12" ht="12.75">
      <c r="A24" s="22" t="s">
        <v>89</v>
      </c>
      <c r="B24" s="1" t="s">
        <v>5</v>
      </c>
      <c r="C24" s="1" t="s">
        <v>6</v>
      </c>
      <c r="D24" s="1" t="s">
        <v>7</v>
      </c>
      <c r="E24" s="1" t="s">
        <v>8</v>
      </c>
      <c r="F24" s="2">
        <v>1976</v>
      </c>
      <c r="G24" s="3"/>
      <c r="H24" s="25">
        <v>6</v>
      </c>
      <c r="I24" s="5">
        <f>295/10</f>
        <v>29.5</v>
      </c>
      <c r="J24" s="25">
        <v>8</v>
      </c>
      <c r="K24" s="8">
        <f>164/8</f>
        <v>20.5</v>
      </c>
      <c r="L24" s="13">
        <f t="shared" si="1"/>
        <v>604.75</v>
      </c>
    </row>
    <row r="25" spans="1:12" ht="12.75">
      <c r="A25" s="22" t="s">
        <v>89</v>
      </c>
      <c r="B25" s="2" t="s">
        <v>48</v>
      </c>
      <c r="C25" s="1" t="s">
        <v>6</v>
      </c>
      <c r="D25" s="1" t="s">
        <v>7</v>
      </c>
      <c r="E25" s="1" t="s">
        <v>13</v>
      </c>
      <c r="F25" s="1">
        <v>1977</v>
      </c>
      <c r="G25" s="3"/>
      <c r="H25" s="25">
        <v>6</v>
      </c>
      <c r="I25" s="5">
        <f>295/10</f>
        <v>29.5</v>
      </c>
      <c r="J25" s="25">
        <v>8</v>
      </c>
      <c r="K25" s="8">
        <f>164/8</f>
        <v>20.5</v>
      </c>
      <c r="L25" s="13">
        <f t="shared" si="1"/>
        <v>604.75</v>
      </c>
    </row>
    <row r="26" spans="1:12" ht="12.75">
      <c r="A26" s="22" t="s">
        <v>89</v>
      </c>
      <c r="B26" s="2" t="s">
        <v>74</v>
      </c>
      <c r="D26" s="1" t="s">
        <v>7</v>
      </c>
      <c r="E26" s="3" t="s">
        <v>75</v>
      </c>
      <c r="H26" s="28">
        <v>6</v>
      </c>
      <c r="I26" s="5">
        <f>295/10</f>
        <v>29.5</v>
      </c>
      <c r="J26" s="28">
        <v>8</v>
      </c>
      <c r="K26" s="8">
        <f>164/8</f>
        <v>20.5</v>
      </c>
      <c r="L26" s="13">
        <f t="shared" si="1"/>
        <v>604.75</v>
      </c>
    </row>
    <row r="27" spans="1:12" ht="12.75">
      <c r="A27" s="22">
        <v>26</v>
      </c>
      <c r="B27" s="2" t="s">
        <v>76</v>
      </c>
      <c r="C27" t="s">
        <v>77</v>
      </c>
      <c r="D27" s="1" t="s">
        <v>7</v>
      </c>
      <c r="E27" s="1" t="s">
        <v>37</v>
      </c>
      <c r="F27">
        <v>1977</v>
      </c>
      <c r="H27" s="28">
        <v>3</v>
      </c>
      <c r="I27" s="5">
        <f>120/3</f>
        <v>40</v>
      </c>
      <c r="J27" s="28">
        <v>9</v>
      </c>
      <c r="K27" s="9">
        <v>15.5</v>
      </c>
      <c r="L27" s="13">
        <f t="shared" si="1"/>
        <v>620</v>
      </c>
    </row>
    <row r="28" spans="1:12" ht="12.75">
      <c r="A28" s="22" t="s">
        <v>90</v>
      </c>
      <c r="B28" s="2" t="s">
        <v>57</v>
      </c>
      <c r="C28" s="1" t="s">
        <v>66</v>
      </c>
      <c r="D28" s="1" t="s">
        <v>7</v>
      </c>
      <c r="E28" s="1" t="s">
        <v>8</v>
      </c>
      <c r="F28" s="2">
        <v>1981</v>
      </c>
      <c r="G28" s="3"/>
      <c r="H28" s="25">
        <v>7</v>
      </c>
      <c r="I28" s="5">
        <f>234/13</f>
        <v>18</v>
      </c>
      <c r="J28" s="25">
        <v>3</v>
      </c>
      <c r="K28" s="8">
        <f>205/5</f>
        <v>41</v>
      </c>
      <c r="L28" s="13">
        <f t="shared" si="1"/>
        <v>738</v>
      </c>
    </row>
    <row r="29" spans="1:12" ht="12.75">
      <c r="A29" s="22" t="s">
        <v>90</v>
      </c>
      <c r="B29" s="1" t="s">
        <v>51</v>
      </c>
      <c r="C29" s="3"/>
      <c r="D29" s="1" t="s">
        <v>11</v>
      </c>
      <c r="E29" s="3"/>
      <c r="F29" s="3">
        <v>1982</v>
      </c>
      <c r="G29" s="3"/>
      <c r="H29" s="25">
        <v>7</v>
      </c>
      <c r="I29" s="5">
        <f>234/13</f>
        <v>18</v>
      </c>
      <c r="J29" s="25">
        <v>3</v>
      </c>
      <c r="K29" s="8">
        <f>205/5</f>
        <v>41</v>
      </c>
      <c r="L29" s="13">
        <f t="shared" si="1"/>
        <v>738</v>
      </c>
    </row>
    <row r="30" spans="1:12" ht="12.75">
      <c r="A30" s="22" t="s">
        <v>92</v>
      </c>
      <c r="B30" s="2" t="s">
        <v>30</v>
      </c>
      <c r="C30" s="1" t="s">
        <v>25</v>
      </c>
      <c r="D30" s="1" t="s">
        <v>11</v>
      </c>
      <c r="E30" s="1" t="s">
        <v>16</v>
      </c>
      <c r="F30" s="1">
        <v>1981</v>
      </c>
      <c r="G30" s="3"/>
      <c r="H30" s="25">
        <v>5</v>
      </c>
      <c r="I30" s="5">
        <f>146/4</f>
        <v>36.5</v>
      </c>
      <c r="J30" s="25">
        <v>8</v>
      </c>
      <c r="K30" s="8">
        <f>164/8</f>
        <v>20.5</v>
      </c>
      <c r="L30" s="13">
        <f t="shared" si="1"/>
        <v>748.25</v>
      </c>
    </row>
    <row r="31" spans="1:12" ht="12.75">
      <c r="A31" s="22" t="s">
        <v>92</v>
      </c>
      <c r="B31" s="3" t="s">
        <v>42</v>
      </c>
      <c r="C31" s="1" t="s">
        <v>40</v>
      </c>
      <c r="D31" s="1" t="s">
        <v>11</v>
      </c>
      <c r="E31" s="3" t="s">
        <v>8</v>
      </c>
      <c r="F31" s="3">
        <v>1981</v>
      </c>
      <c r="G31" s="3"/>
      <c r="H31" s="25">
        <v>5</v>
      </c>
      <c r="I31" s="5">
        <f>146/4</f>
        <v>36.5</v>
      </c>
      <c r="J31" s="25">
        <v>8</v>
      </c>
      <c r="K31" s="8">
        <f>164/8</f>
        <v>20.5</v>
      </c>
      <c r="L31" s="13">
        <f t="shared" si="1"/>
        <v>748.25</v>
      </c>
    </row>
    <row r="32" spans="1:12" ht="12.75">
      <c r="A32" s="22" t="s">
        <v>93</v>
      </c>
      <c r="B32" s="2" t="s">
        <v>26</v>
      </c>
      <c r="C32" s="1" t="s">
        <v>25</v>
      </c>
      <c r="D32" s="1" t="s">
        <v>11</v>
      </c>
      <c r="E32" s="1" t="s">
        <v>8</v>
      </c>
      <c r="F32" s="2">
        <v>1980</v>
      </c>
      <c r="G32" s="3"/>
      <c r="H32" s="25">
        <v>6</v>
      </c>
      <c r="I32" s="5">
        <f aca="true" t="shared" si="4" ref="I32:I38">295/10</f>
        <v>29.5</v>
      </c>
      <c r="J32" s="25">
        <v>7</v>
      </c>
      <c r="K32" s="8">
        <f>203/7</f>
        <v>29</v>
      </c>
      <c r="L32" s="13">
        <f t="shared" si="1"/>
        <v>855.5</v>
      </c>
    </row>
    <row r="33" spans="1:12" ht="12.75">
      <c r="A33" s="22" t="s">
        <v>93</v>
      </c>
      <c r="B33" s="3" t="s">
        <v>46</v>
      </c>
      <c r="C33" s="1" t="s">
        <v>10</v>
      </c>
      <c r="D33" s="1" t="s">
        <v>11</v>
      </c>
      <c r="E33" s="1" t="s">
        <v>22</v>
      </c>
      <c r="F33" s="1">
        <v>1961</v>
      </c>
      <c r="G33" s="3"/>
      <c r="H33" s="25">
        <v>6</v>
      </c>
      <c r="I33" s="5">
        <f t="shared" si="4"/>
        <v>29.5</v>
      </c>
      <c r="J33" s="25">
        <v>7</v>
      </c>
      <c r="K33" s="8">
        <f>203/7</f>
        <v>29</v>
      </c>
      <c r="L33" s="13">
        <f t="shared" si="1"/>
        <v>855.5</v>
      </c>
    </row>
    <row r="34" spans="1:12" ht="12.75">
      <c r="A34" s="22" t="s">
        <v>93</v>
      </c>
      <c r="B34" s="2" t="s">
        <v>29</v>
      </c>
      <c r="C34" s="1" t="s">
        <v>25</v>
      </c>
      <c r="D34" s="1" t="s">
        <v>11</v>
      </c>
      <c r="E34" s="1" t="s">
        <v>13</v>
      </c>
      <c r="F34" s="1">
        <v>1977</v>
      </c>
      <c r="G34" s="3"/>
      <c r="H34" s="25">
        <v>6</v>
      </c>
      <c r="I34" s="5">
        <f t="shared" si="4"/>
        <v>29.5</v>
      </c>
      <c r="J34" s="25">
        <v>7</v>
      </c>
      <c r="K34" s="8">
        <f>203/7</f>
        <v>29</v>
      </c>
      <c r="L34" s="13">
        <f t="shared" si="1"/>
        <v>855.5</v>
      </c>
    </row>
    <row r="35" spans="1:12" ht="12.75">
      <c r="A35" s="22">
        <v>34</v>
      </c>
      <c r="B35" s="3" t="s">
        <v>39</v>
      </c>
      <c r="C35" s="1" t="s">
        <v>40</v>
      </c>
      <c r="D35" s="1" t="s">
        <v>11</v>
      </c>
      <c r="E35" s="3" t="s">
        <v>16</v>
      </c>
      <c r="F35" s="3">
        <v>1977</v>
      </c>
      <c r="G35" s="3"/>
      <c r="H35" s="25">
        <v>6</v>
      </c>
      <c r="I35" s="5">
        <f t="shared" si="4"/>
        <v>29.5</v>
      </c>
      <c r="J35" s="25">
        <v>6</v>
      </c>
      <c r="K35" s="8">
        <v>32</v>
      </c>
      <c r="L35" s="13">
        <f t="shared" si="1"/>
        <v>944</v>
      </c>
    </row>
    <row r="36" spans="1:12" ht="12.75">
      <c r="A36" s="22" t="s">
        <v>94</v>
      </c>
      <c r="B36" s="2" t="s">
        <v>28</v>
      </c>
      <c r="C36" s="1" t="s">
        <v>25</v>
      </c>
      <c r="D36" s="1" t="s">
        <v>11</v>
      </c>
      <c r="E36" s="1" t="s">
        <v>8</v>
      </c>
      <c r="F36" s="1">
        <v>1987</v>
      </c>
      <c r="G36" s="3"/>
      <c r="H36" s="25">
        <v>6</v>
      </c>
      <c r="I36" s="5">
        <f t="shared" si="4"/>
        <v>29.5</v>
      </c>
      <c r="J36" s="25">
        <v>5</v>
      </c>
      <c r="K36" s="8">
        <f>175/5</f>
        <v>35</v>
      </c>
      <c r="L36" s="13">
        <f t="shared" si="1"/>
        <v>1032.5</v>
      </c>
    </row>
    <row r="37" spans="1:12" ht="12.75">
      <c r="A37" s="22" t="s">
        <v>94</v>
      </c>
      <c r="B37" s="2" t="s">
        <v>38</v>
      </c>
      <c r="C37" s="2" t="s">
        <v>67</v>
      </c>
      <c r="D37" s="1" t="s">
        <v>7</v>
      </c>
      <c r="E37" s="1" t="s">
        <v>13</v>
      </c>
      <c r="F37" s="1"/>
      <c r="G37" s="3"/>
      <c r="H37" s="25">
        <v>6</v>
      </c>
      <c r="I37" s="5">
        <f t="shared" si="4"/>
        <v>29.5</v>
      </c>
      <c r="J37" s="25">
        <v>5</v>
      </c>
      <c r="K37" s="8">
        <f>175/5</f>
        <v>35</v>
      </c>
      <c r="L37" s="13">
        <f t="shared" si="1"/>
        <v>1032.5</v>
      </c>
    </row>
    <row r="38" spans="1:12" ht="12.75">
      <c r="A38" s="22">
        <v>37</v>
      </c>
      <c r="B38" s="2" t="s">
        <v>58</v>
      </c>
      <c r="C38" s="1" t="s">
        <v>66</v>
      </c>
      <c r="D38" s="1" t="s">
        <v>7</v>
      </c>
      <c r="E38" s="1" t="s">
        <v>16</v>
      </c>
      <c r="F38" s="3">
        <v>1985</v>
      </c>
      <c r="G38" s="3"/>
      <c r="H38" s="25">
        <v>6</v>
      </c>
      <c r="I38" s="5">
        <f t="shared" si="4"/>
        <v>29.5</v>
      </c>
      <c r="J38" s="25">
        <v>3</v>
      </c>
      <c r="K38" s="8">
        <f>205/5</f>
        <v>41</v>
      </c>
      <c r="L38" s="13">
        <f t="shared" si="1"/>
        <v>1209.5</v>
      </c>
    </row>
    <row r="39" spans="1:12" ht="12.75">
      <c r="A39" s="22">
        <v>38</v>
      </c>
      <c r="B39" s="3" t="s">
        <v>41</v>
      </c>
      <c r="C39" s="1" t="s">
        <v>40</v>
      </c>
      <c r="D39" s="1" t="s">
        <v>11</v>
      </c>
      <c r="E39" s="3" t="s">
        <v>8</v>
      </c>
      <c r="F39" s="3">
        <v>1986</v>
      </c>
      <c r="G39" s="3"/>
      <c r="H39" s="25">
        <v>2</v>
      </c>
      <c r="I39" s="5">
        <f>129/3</f>
        <v>43</v>
      </c>
      <c r="J39" s="25">
        <v>7</v>
      </c>
      <c r="K39" s="8">
        <f>203/7</f>
        <v>29</v>
      </c>
      <c r="L39" s="13">
        <f t="shared" si="1"/>
        <v>1247</v>
      </c>
    </row>
    <row r="40" spans="1:12" ht="12.75">
      <c r="A40" s="22" t="s">
        <v>95</v>
      </c>
      <c r="B40" s="2" t="s">
        <v>59</v>
      </c>
      <c r="C40" s="3" t="s">
        <v>62</v>
      </c>
      <c r="D40" s="3" t="s">
        <v>7</v>
      </c>
      <c r="E40" s="1" t="s">
        <v>8</v>
      </c>
      <c r="F40" s="3">
        <v>1984</v>
      </c>
      <c r="G40" s="3"/>
      <c r="H40" s="25">
        <v>5</v>
      </c>
      <c r="I40" s="5">
        <f>146/4</f>
        <v>36.5</v>
      </c>
      <c r="J40" s="25">
        <v>5</v>
      </c>
      <c r="K40" s="8">
        <f>175/5</f>
        <v>35</v>
      </c>
      <c r="L40" s="13">
        <f t="shared" si="1"/>
        <v>1277.5</v>
      </c>
    </row>
    <row r="41" spans="1:12" ht="12.75">
      <c r="A41" s="22" t="s">
        <v>95</v>
      </c>
      <c r="B41" s="2" t="s">
        <v>20</v>
      </c>
      <c r="C41" s="1" t="s">
        <v>10</v>
      </c>
      <c r="D41" s="1" t="s">
        <v>11</v>
      </c>
      <c r="E41" s="1" t="s">
        <v>8</v>
      </c>
      <c r="F41" s="1">
        <v>1986</v>
      </c>
      <c r="G41" s="3"/>
      <c r="H41" s="25">
        <v>5</v>
      </c>
      <c r="I41" s="5">
        <f>146/4</f>
        <v>36.5</v>
      </c>
      <c r="J41" s="25">
        <v>5</v>
      </c>
      <c r="K41" s="8">
        <f>175/5</f>
        <v>35</v>
      </c>
      <c r="L41" s="13">
        <f t="shared" si="1"/>
        <v>1277.5</v>
      </c>
    </row>
    <row r="42" spans="1:12" ht="12.75">
      <c r="A42" s="22">
        <v>41</v>
      </c>
      <c r="B42" s="2" t="s">
        <v>27</v>
      </c>
      <c r="C42" s="1" t="s">
        <v>25</v>
      </c>
      <c r="D42" s="1" t="s">
        <v>11</v>
      </c>
      <c r="E42" s="1" t="s">
        <v>8</v>
      </c>
      <c r="F42" s="1">
        <v>1980</v>
      </c>
      <c r="G42" s="3"/>
      <c r="H42" s="25">
        <v>3</v>
      </c>
      <c r="I42" s="5">
        <f>120/3</f>
        <v>40</v>
      </c>
      <c r="J42" s="25">
        <v>5</v>
      </c>
      <c r="K42" s="8">
        <f>175/5</f>
        <v>35</v>
      </c>
      <c r="L42" s="13">
        <f t="shared" si="1"/>
        <v>1400</v>
      </c>
    </row>
    <row r="43" spans="1:12" ht="12.75">
      <c r="A43" s="22">
        <v>42</v>
      </c>
      <c r="B43" s="3" t="s">
        <v>34</v>
      </c>
      <c r="C43" s="1" t="s">
        <v>25</v>
      </c>
      <c r="D43" s="1" t="s">
        <v>11</v>
      </c>
      <c r="E43" s="1" t="s">
        <v>16</v>
      </c>
      <c r="F43" s="1">
        <v>1984</v>
      </c>
      <c r="G43" s="3"/>
      <c r="H43" s="25">
        <v>3</v>
      </c>
      <c r="I43" s="5">
        <f>120/3</f>
        <v>40</v>
      </c>
      <c r="J43" s="25">
        <v>4</v>
      </c>
      <c r="K43" s="8">
        <v>38</v>
      </c>
      <c r="L43" s="13">
        <f t="shared" si="1"/>
        <v>1520</v>
      </c>
    </row>
    <row r="44" spans="1:12" ht="12.75">
      <c r="A44" s="22">
        <v>43</v>
      </c>
      <c r="B44" s="2" t="s">
        <v>60</v>
      </c>
      <c r="C44" s="3"/>
      <c r="D44" s="1" t="s">
        <v>7</v>
      </c>
      <c r="E44" s="1" t="s">
        <v>16</v>
      </c>
      <c r="F44" s="1">
        <v>1984</v>
      </c>
      <c r="G44" s="3"/>
      <c r="H44" s="25">
        <v>2</v>
      </c>
      <c r="I44" s="5">
        <f>129/3</f>
        <v>43</v>
      </c>
      <c r="J44" s="25">
        <v>3</v>
      </c>
      <c r="K44" s="8">
        <f>205/5</f>
        <v>41</v>
      </c>
      <c r="L44" s="13">
        <f t="shared" si="1"/>
        <v>1763</v>
      </c>
    </row>
    <row r="45" spans="1:12" ht="12.75">
      <c r="A45" s="22">
        <v>44</v>
      </c>
      <c r="B45" s="2" t="s">
        <v>52</v>
      </c>
      <c r="C45" s="1" t="s">
        <v>62</v>
      </c>
      <c r="D45" s="1" t="s">
        <v>7</v>
      </c>
      <c r="E45" s="1" t="s">
        <v>8</v>
      </c>
      <c r="F45" s="1">
        <v>1983</v>
      </c>
      <c r="G45" s="3"/>
      <c r="H45" s="25">
        <v>2</v>
      </c>
      <c r="I45" s="5">
        <f>129/3</f>
        <v>43</v>
      </c>
      <c r="J45" s="25">
        <v>2</v>
      </c>
      <c r="K45" s="8">
        <f>89/2</f>
        <v>44.5</v>
      </c>
      <c r="L45" s="13">
        <f t="shared" si="1"/>
        <v>1913.5</v>
      </c>
    </row>
    <row r="46" spans="1:12" ht="12.75">
      <c r="A46" s="22">
        <v>45</v>
      </c>
      <c r="B46" s="2" t="s">
        <v>79</v>
      </c>
      <c r="C46" s="1" t="s">
        <v>40</v>
      </c>
      <c r="D46" s="1" t="s">
        <v>11</v>
      </c>
      <c r="F46" s="1">
        <v>1983</v>
      </c>
      <c r="H46" s="28">
        <v>1</v>
      </c>
      <c r="I46" s="5">
        <v>45</v>
      </c>
      <c r="J46" s="28">
        <v>2</v>
      </c>
      <c r="K46" s="8">
        <f>89/2</f>
        <v>44.5</v>
      </c>
      <c r="L46" s="13">
        <f t="shared" si="1"/>
        <v>2002.5</v>
      </c>
    </row>
  </sheetData>
  <autoFilter ref="A1:Q4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dcterms:created xsi:type="dcterms:W3CDTF">2006-11-21T13:46:14Z</dcterms:created>
  <dcterms:modified xsi:type="dcterms:W3CDTF">2006-11-29T13:07:19Z</dcterms:modified>
  <cp:category/>
  <cp:version/>
  <cp:contentType/>
  <cp:contentStatus/>
</cp:coreProperties>
</file>